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Inputs" sheetId="1" r:id="rId4"/>
    <sheet state="visible" name="2022 CSM Budget" sheetId="2" r:id="rId5"/>
  </sheets>
  <definedNames/>
  <calcPr/>
  <extLst>
    <ext uri="GoogleSheetsCustomDataVersion1">
      <go:sheetsCustomData xmlns:go="http://customooxmlschemas.google.com/" r:id="rId6" roundtripDataSignature="AMtx7mg6Ge4TWmJyb36CbWIwtIgc1byxjQ=="/>
    </ext>
  </extLst>
</workbook>
</file>

<file path=xl/sharedStrings.xml><?xml version="1.0" encoding="utf-8"?>
<sst xmlns="http://schemas.openxmlformats.org/spreadsheetml/2006/main" count="49" uniqueCount="46">
  <si>
    <r>
      <rPr>
        <rFont val="Calibri"/>
        <b/>
        <color theme="1"/>
        <sz val="12.0"/>
      </rPr>
      <t xml:space="preserve">Instructions:  </t>
    </r>
    <r>
      <rPr>
        <rFont val="Calibri"/>
        <b val="0"/>
        <color theme="1"/>
        <sz val="12.0"/>
      </rPr>
      <t xml:space="preserve">Add your own numbers to the colored cells below to see your target budget. </t>
    </r>
  </si>
  <si>
    <t>Cells in BLUE are neccessary, while cells in ORANGE are recommendations that can be changed to fit your unique needs.</t>
  </si>
  <si>
    <t>Starting Annual Recurring Revenue (ARR)</t>
  </si>
  <si>
    <t>Starting Monthly Recurring Revenue (MRR)</t>
  </si>
  <si>
    <t>Monthly ARR Growth</t>
  </si>
  <si>
    <t>CSM Ratio 1:</t>
  </si>
  <si>
    <t>CSM On-target-Earnings (OTE)</t>
  </si>
  <si>
    <t>CSM Ops Ratio 1:</t>
  </si>
  <si>
    <t>CSM Ops OTE</t>
  </si>
  <si>
    <t>CSM Manager or Team Lead Ratio</t>
  </si>
  <si>
    <t>CSM Manager or Team Lead OTE</t>
  </si>
  <si>
    <t>Benefits, taxes, and other overhead</t>
  </si>
  <si>
    <t>Event A (leave blank if n/a)</t>
  </si>
  <si>
    <t>per Team Member</t>
  </si>
  <si>
    <t>Event B (leave blank if n/a)</t>
  </si>
  <si>
    <t>Travel per Month</t>
  </si>
  <si>
    <t>Estimated Technology Investment</t>
  </si>
  <si>
    <t>Include all CSM Tech</t>
  </si>
  <si>
    <t>Talk to a Gainsight Rep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</si>
  <si>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</si>
  <si>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</si>
  <si>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</si>
  <si>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</si>
  <si>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</si>
  <si>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</si>
  <si>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</si>
  <si>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</si>
  <si>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</si>
  <si>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</si>
  <si>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</si>
  <si>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</si>
  <si>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</si>
  <si>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MRR</t>
  </si>
  <si>
    <t>ARR</t>
  </si>
  <si>
    <t>CSMs</t>
  </si>
  <si>
    <t>CSM Cost</t>
  </si>
  <si>
    <t>CSM Ops</t>
  </si>
  <si>
    <t>CSM Ops Cost</t>
  </si>
  <si>
    <t>Managers / Team Leads</t>
  </si>
  <si>
    <t>Manager / Team Lead Cost</t>
  </si>
  <si>
    <t>Total Headcount</t>
  </si>
  <si>
    <t>Total Headcount Cost</t>
  </si>
  <si>
    <t>Pulse 2020</t>
  </si>
  <si>
    <t>Travel</t>
  </si>
  <si>
    <t>Technology Investment</t>
  </si>
  <si>
    <t>CSM Spend / MRR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</si>
</sst>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</numFmts>
  <fonts count="6">
    <font>
      <sz val="12.0"/>
      <color theme="1"/>
      <name val="Arial"/>
    </font>
    <font>
      <sz val="12.0"/>
      <color theme="1"/>
      <name val="Calibri"/>
    </font>
    <font>
      <b/>
      <sz val="12.0"/>
      <color theme="1"/>
      <name val="Calibri"/>
    </font>
    <font>
      <u/>
      <sz val="12.0"/>
      <color theme="10"/>
    </font>
    <font>
      <b/>
      <sz val="12.0"/>
      <color rgb="FF000000"/>
      <name val="Calibri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3" fontId="1" numFmtId="164" xfId="0" applyBorder="1" applyFill="1" applyFont="1" applyNumberFormat="1"/>
    <xf borderId="0" fillId="0" fontId="1" numFmtId="164" xfId="0" applyFont="1" applyNumberFormat="1"/>
    <xf borderId="1" fillId="3" fontId="1" numFmtId="9" xfId="0" applyBorder="1" applyFont="1" applyNumberFormat="1"/>
    <xf borderId="0" fillId="0" fontId="1" numFmtId="9" xfId="0" applyFont="1" applyNumberFormat="1"/>
    <xf borderId="1" fillId="4" fontId="1" numFmtId="164" xfId="0" applyBorder="1" applyFill="1" applyFont="1" applyNumberFormat="1"/>
    <xf borderId="1" fillId="4" fontId="1" numFmtId="9" xfId="0" applyBorder="1" applyFont="1" applyNumberFormat="1"/>
    <xf borderId="1" fillId="2" fontId="1" numFmtId="0" xfId="0" applyAlignment="1" applyBorder="1" applyFont="1">
      <alignment readingOrder="0"/>
    </xf>
    <xf borderId="1" fillId="2" fontId="3" numFmtId="0" xfId="0" applyBorder="1" applyFont="1"/>
    <xf borderId="0" fillId="0" fontId="1" numFmtId="165" xfId="0" applyFont="1" applyNumberFormat="1"/>
    <xf borderId="0" fillId="0" fontId="1" numFmtId="1" xfId="0" applyFont="1" applyNumberFormat="1"/>
    <xf borderId="1" fillId="3" fontId="4" numFmtId="0" xfId="0" applyAlignment="1" applyBorder="1" applyFont="1">
      <alignment horizontal="center"/>
    </xf>
    <xf borderId="1" fillId="2" fontId="4" numFmtId="0" xfId="0" applyAlignment="1" applyBorder="1" applyFont="1">
      <alignment horizontal="center"/>
    </xf>
    <xf borderId="1" fillId="2" fontId="4" numFmtId="0" xfId="0" applyBorder="1" applyFont="1"/>
    <xf borderId="1" fillId="2" fontId="5" numFmtId="164" xfId="0" applyBorder="1" applyFont="1" applyNumberFormat="1"/>
    <xf borderId="1" fillId="2" fontId="5" numFmtId="0" xfId="0" applyBorder="1" applyFont="1"/>
    <xf borderId="1" fillId="2" fontId="5" numFmtId="165" xfId="0" applyBorder="1" applyFont="1" applyNumberFormat="1"/>
    <xf borderId="1" fillId="2" fontId="5" numFmtId="1" xfId="0" applyBorder="1" applyFont="1" applyNumberFormat="1"/>
    <xf borderId="1" fillId="2" fontId="4" numFmtId="164" xfId="0" applyBorder="1" applyFont="1" applyNumberFormat="1"/>
    <xf borderId="1" fillId="2" fontId="5" numFmtId="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81550" cy="1762125"/>
    <xdr:pic>
      <xdr:nvPicPr>
        <xdr:cNvPr descr="Gainsight_Logo_Final-01.png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gainsight.com/demo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5.11"/>
    <col customWidth="1" min="2" max="2" width="15.11"/>
    <col customWidth="1" min="3" max="3" width="18.0"/>
    <col customWidth="1" min="4" max="4" width="20.67"/>
    <col customWidth="1" min="5" max="5" width="14.11"/>
    <col customWidth="1" min="6" max="13" width="15.11"/>
    <col customWidth="1" min="14" max="26" width="11.0"/>
  </cols>
  <sheetData>
    <row r="1" ht="15.75" customHeight="1">
      <c r="A1" s="1"/>
      <c r="B1" s="1"/>
      <c r="C1" s="1"/>
      <c r="D1" s="1"/>
    </row>
    <row r="2" ht="15.75" customHeight="1">
      <c r="A2" s="1"/>
      <c r="B2" s="1"/>
      <c r="C2" s="1"/>
      <c r="D2" s="1"/>
    </row>
    <row r="3" ht="15.75" customHeight="1">
      <c r="A3" s="1"/>
      <c r="B3" s="1"/>
      <c r="C3" s="1"/>
      <c r="D3" s="1"/>
    </row>
    <row r="4" ht="15.75" customHeight="1">
      <c r="A4" s="1"/>
      <c r="B4" s="1"/>
      <c r="C4" s="1"/>
      <c r="D4" s="1"/>
    </row>
    <row r="5" ht="15.75" customHeight="1">
      <c r="A5" s="1"/>
      <c r="B5" s="1"/>
      <c r="C5" s="1"/>
      <c r="D5" s="1"/>
    </row>
    <row r="6" ht="15.75" customHeight="1">
      <c r="A6" s="1"/>
      <c r="B6" s="1"/>
      <c r="C6" s="1"/>
      <c r="D6" s="1"/>
    </row>
    <row r="7" ht="15.75" customHeight="1">
      <c r="A7" s="1"/>
      <c r="B7" s="1"/>
      <c r="C7" s="1"/>
      <c r="D7" s="1"/>
    </row>
    <row r="8" ht="15.75" customHeight="1">
      <c r="A8" s="1"/>
      <c r="B8" s="1"/>
      <c r="C8" s="1"/>
      <c r="D8" s="1"/>
    </row>
    <row r="9" ht="15.75" customHeight="1">
      <c r="A9" s="2" t="s">
        <v>0</v>
      </c>
      <c r="B9" s="1"/>
      <c r="C9" s="1"/>
      <c r="D9" s="1"/>
    </row>
    <row r="10" ht="15.75" customHeight="1">
      <c r="A10" s="1" t="s">
        <v>1</v>
      </c>
      <c r="B10" s="1"/>
      <c r="C10" s="1"/>
      <c r="D10" s="1"/>
    </row>
    <row r="11" ht="15.75" customHeight="1">
      <c r="A11" s="1"/>
      <c r="B11" s="1"/>
      <c r="C11" s="1"/>
      <c r="D11" s="1"/>
    </row>
    <row r="12" ht="15.75" customHeight="1">
      <c r="A12" s="1" t="s">
        <v>2</v>
      </c>
      <c r="B12" s="3"/>
      <c r="C12" s="1"/>
      <c r="D12" s="1"/>
    </row>
    <row r="13" ht="15.75" customHeight="1">
      <c r="A13" s="1" t="s">
        <v>3</v>
      </c>
      <c r="B13" s="4">
        <f>B12/12</f>
        <v>0</v>
      </c>
      <c r="C13" s="1"/>
      <c r="D13" s="1"/>
    </row>
    <row r="14" ht="15.75" customHeight="1">
      <c r="A14" s="1" t="s">
        <v>4</v>
      </c>
      <c r="B14" s="5"/>
      <c r="C14" s="1"/>
      <c r="D14" s="1"/>
    </row>
    <row r="15" ht="15.75" customHeight="1">
      <c r="A15" s="1"/>
      <c r="B15" s="6"/>
      <c r="C15" s="1"/>
      <c r="D15" s="1"/>
    </row>
    <row r="16" ht="15.75" customHeight="1">
      <c r="A16" s="1" t="s">
        <v>5</v>
      </c>
      <c r="B16" s="7">
        <v>2000000.0</v>
      </c>
      <c r="C16" s="1"/>
      <c r="D16" s="1"/>
    </row>
    <row r="17" ht="15.75" customHeight="1">
      <c r="A17" s="1" t="s">
        <v>6</v>
      </c>
      <c r="B17" s="7">
        <v>130000.0</v>
      </c>
      <c r="C17" s="1"/>
      <c r="D17" s="1"/>
    </row>
    <row r="18" ht="15.75" customHeight="1">
      <c r="A18" s="1" t="s">
        <v>7</v>
      </c>
      <c r="B18" s="7">
        <v>1.2E7</v>
      </c>
      <c r="C18" s="1"/>
      <c r="D18" s="1"/>
    </row>
    <row r="19" ht="15.75" customHeight="1">
      <c r="A19" s="1" t="s">
        <v>8</v>
      </c>
      <c r="B19" s="7">
        <v>90000.0</v>
      </c>
      <c r="C19" s="1"/>
      <c r="D19" s="1"/>
    </row>
    <row r="20" ht="15.75" customHeight="1">
      <c r="A20" s="1" t="s">
        <v>9</v>
      </c>
      <c r="B20" s="8">
        <v>0.125</v>
      </c>
      <c r="C20" s="1"/>
      <c r="D20" s="1"/>
    </row>
    <row r="21" ht="15.75" customHeight="1">
      <c r="A21" s="1" t="s">
        <v>10</v>
      </c>
      <c r="B21" s="7">
        <v>160000.0</v>
      </c>
      <c r="C21" s="1"/>
      <c r="D21" s="1"/>
    </row>
    <row r="22" ht="15.75" customHeight="1">
      <c r="A22" s="1" t="s">
        <v>11</v>
      </c>
      <c r="B22" s="8">
        <v>0.4</v>
      </c>
      <c r="C22" s="1"/>
    </row>
    <row r="23" ht="15.75" customHeight="1">
      <c r="A23" s="9" t="s">
        <v>12</v>
      </c>
      <c r="B23" s="7"/>
      <c r="C23" s="1" t="s">
        <v>13</v>
      </c>
      <c r="D23" s="1"/>
    </row>
    <row r="24" ht="15.75" customHeight="1">
      <c r="A24" s="9" t="s">
        <v>14</v>
      </c>
      <c r="B24" s="7"/>
      <c r="C24" s="1" t="s">
        <v>13</v>
      </c>
      <c r="D24" s="1"/>
    </row>
    <row r="25" ht="15.75" customHeight="1">
      <c r="A25" s="1" t="s">
        <v>15</v>
      </c>
      <c r="B25" s="7">
        <v>1000.0</v>
      </c>
      <c r="C25" s="1" t="s">
        <v>13</v>
      </c>
      <c r="D25" s="1"/>
    </row>
    <row r="26" ht="15.75" customHeight="1">
      <c r="A26" s="1" t="s">
        <v>16</v>
      </c>
      <c r="B26" s="7">
        <v>0.0</v>
      </c>
      <c r="C26" s="1" t="s">
        <v>17</v>
      </c>
      <c r="D26" s="10" t="s">
        <v>18</v>
      </c>
    </row>
    <row r="27" ht="15.75" customHeight="1"/>
    <row r="28" ht="15.7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ht="15.75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ht="15.75" customHeight="1"/>
    <row r="31" ht="15.7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4"/>
    </row>
    <row r="32" ht="15.75" customHeight="1"/>
    <row r="33" ht="15.75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ht="15.75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4"/>
    </row>
    <row r="35" ht="15.75" customHeight="1">
      <c r="F35" s="11"/>
      <c r="M35" s="4"/>
    </row>
    <row r="36" ht="15.75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ht="15.75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ht="15.75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4"/>
    </row>
    <row r="39" ht="15.75" customHeight="1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ht="15.75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ht="15.75" customHeight="1"/>
    <row r="42" ht="15.75" customHeight="1"/>
    <row r="43" ht="15.7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4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D26"/>
  </hyperlinks>
  <printOptions/>
  <pageMargins bottom="1.0" footer="0.0" header="0.0" left="0.75" right="0.75" top="1.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9.11"/>
    <col customWidth="1" min="2" max="2" width="14.67"/>
    <col customWidth="1" min="3" max="5" width="11.44"/>
    <col customWidth="1" min="6" max="13" width="12.44"/>
    <col customWidth="1" min="14" max="14" width="15.11"/>
    <col customWidth="1" min="15" max="34" width="11.0"/>
  </cols>
  <sheetData>
    <row r="1" ht="15.75" customHeight="1">
      <c r="A1" s="13"/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  <c r="I1" s="13" t="s">
        <v>26</v>
      </c>
      <c r="J1" s="13" t="s">
        <v>27</v>
      </c>
      <c r="K1" s="13" t="s">
        <v>28</v>
      </c>
      <c r="L1" s="13" t="s">
        <v>29</v>
      </c>
      <c r="M1" s="13" t="s">
        <v>30</v>
      </c>
      <c r="N1" s="13" t="s">
        <v>31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ht="15.75" customHeight="1">
      <c r="A3" s="15" t="s">
        <v>32</v>
      </c>
      <c r="B3" s="16">
        <f>'Budget Inputs'!B13</f>
        <v>0</v>
      </c>
      <c r="C3" s="16">
        <f>B3+(B3*'Budget Inputs'!$B$14)</f>
        <v>0</v>
      </c>
      <c r="D3" s="16">
        <f>C3+(C3*'Budget Inputs'!$B$14)</f>
        <v>0</v>
      </c>
      <c r="E3" s="16">
        <f>D3+(D3*'Budget Inputs'!$B$14)</f>
        <v>0</v>
      </c>
      <c r="F3" s="16">
        <f>E3+(E3*'Budget Inputs'!$B$14)</f>
        <v>0</v>
      </c>
      <c r="G3" s="16">
        <f>F3+(F3*'Budget Inputs'!$B$14)</f>
        <v>0</v>
      </c>
      <c r="H3" s="16">
        <f>G3+(G3*'Budget Inputs'!$B$14)</f>
        <v>0</v>
      </c>
      <c r="I3" s="16">
        <f>H3+(H3*'Budget Inputs'!$B$14)</f>
        <v>0</v>
      </c>
      <c r="J3" s="16">
        <f>I3+(I3*'Budget Inputs'!$B$14)</f>
        <v>0</v>
      </c>
      <c r="K3" s="16">
        <f>J3+(J3*'Budget Inputs'!$B$14)</f>
        <v>0</v>
      </c>
      <c r="L3" s="16">
        <f>K3+(K3*'Budget Inputs'!$B$14)</f>
        <v>0</v>
      </c>
      <c r="M3" s="16">
        <f>L3+(L3*'Budget Inputs'!$B$14)</f>
        <v>0</v>
      </c>
      <c r="N3" s="16">
        <f t="shared" ref="N3:N4" si="2">SUM(B3:M3)</f>
        <v>0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ht="15.75" customHeight="1">
      <c r="A4" s="15" t="s">
        <v>33</v>
      </c>
      <c r="B4" s="16">
        <f t="shared" ref="B4:M4" si="1">B3*12</f>
        <v>0</v>
      </c>
      <c r="C4" s="16">
        <f t="shared" si="1"/>
        <v>0</v>
      </c>
      <c r="D4" s="16">
        <f t="shared" si="1"/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6">
        <f t="shared" si="1"/>
        <v>0</v>
      </c>
      <c r="I4" s="16">
        <f t="shared" si="1"/>
        <v>0</v>
      </c>
      <c r="J4" s="16">
        <f t="shared" si="1"/>
        <v>0</v>
      </c>
      <c r="K4" s="16">
        <f t="shared" si="1"/>
        <v>0</v>
      </c>
      <c r="L4" s="16">
        <f t="shared" si="1"/>
        <v>0</v>
      </c>
      <c r="M4" s="16">
        <f t="shared" si="1"/>
        <v>0</v>
      </c>
      <c r="N4" s="16">
        <f t="shared" si="2"/>
        <v>0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ht="15.75" customHeight="1">
      <c r="A5" s="15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ht="15.75" customHeight="1">
      <c r="A6" s="15" t="s">
        <v>34</v>
      </c>
      <c r="B6" s="19">
        <f>B4/'Budget Inputs'!B16</f>
        <v>0</v>
      </c>
      <c r="C6" s="16">
        <f>ROUNDUP(C4/'Budget Inputs'!$B$16,0)</f>
        <v>0</v>
      </c>
      <c r="D6" s="16">
        <f>ROUNDUP(D4/'Budget Inputs'!$B$16,0)</f>
        <v>0</v>
      </c>
      <c r="E6" s="16">
        <f>ROUNDUP(E4/'Budget Inputs'!$B$16,0)</f>
        <v>0</v>
      </c>
      <c r="F6" s="16">
        <f>ROUNDUP(F4/'Budget Inputs'!$B$16,0)</f>
        <v>0</v>
      </c>
      <c r="G6" s="16">
        <f>ROUNDUP(G4/'Budget Inputs'!$B$16,0)</f>
        <v>0</v>
      </c>
      <c r="H6" s="16">
        <f>ROUNDUP(H4/'Budget Inputs'!$B$16,0)</f>
        <v>0</v>
      </c>
      <c r="I6" s="16">
        <f>ROUNDUP(I4/'Budget Inputs'!$B$16,0)</f>
        <v>0</v>
      </c>
      <c r="J6" s="16">
        <f>ROUNDUP(J4/'Budget Inputs'!$B$16,0)</f>
        <v>0</v>
      </c>
      <c r="K6" s="16">
        <f>ROUNDUP(K4/'Budget Inputs'!$B$16,0)</f>
        <v>0</v>
      </c>
      <c r="L6" s="16">
        <f>ROUNDUP(L4/'Budget Inputs'!$B$16,0)</f>
        <v>0</v>
      </c>
      <c r="M6" s="16">
        <f>ROUNDUP(M4/'Budget Inputs'!$B$16,0)</f>
        <v>0</v>
      </c>
      <c r="N6" s="16">
        <f>M6</f>
        <v>0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ht="15.75" customHeight="1">
      <c r="A7" s="15" t="s">
        <v>35</v>
      </c>
      <c r="B7" s="16">
        <f>B6*('Budget Inputs'!$B$17+('Budget Inputs'!$B$17*'Budget Inputs'!$B$22))/12</f>
        <v>0</v>
      </c>
      <c r="C7" s="16">
        <f>C6*('Budget Inputs'!$B$17+('Budget Inputs'!$B$17*'Budget Inputs'!$B$22))/12</f>
        <v>0</v>
      </c>
      <c r="D7" s="16">
        <f>D6*('Budget Inputs'!$B$17+('Budget Inputs'!$B$17*'Budget Inputs'!$B$22))/12</f>
        <v>0</v>
      </c>
      <c r="E7" s="16">
        <f>E6*('Budget Inputs'!$B$17+('Budget Inputs'!$B$17*'Budget Inputs'!$B$22))/12</f>
        <v>0</v>
      </c>
      <c r="F7" s="16">
        <f>F6*('Budget Inputs'!$B$17+('Budget Inputs'!$B$17*'Budget Inputs'!$B$22))/12</f>
        <v>0</v>
      </c>
      <c r="G7" s="16">
        <f>G6*('Budget Inputs'!$B$17+('Budget Inputs'!$B$17*'Budget Inputs'!$B$22))/12</f>
        <v>0</v>
      </c>
      <c r="H7" s="16">
        <f>H6*('Budget Inputs'!$B$17+('Budget Inputs'!$B$17*'Budget Inputs'!$B$22))/12</f>
        <v>0</v>
      </c>
      <c r="I7" s="16">
        <f>I6*('Budget Inputs'!$B$17+('Budget Inputs'!$B$17*'Budget Inputs'!$B$22))/12</f>
        <v>0</v>
      </c>
      <c r="J7" s="16">
        <f>J6*('Budget Inputs'!$B$17+('Budget Inputs'!$B$17*'Budget Inputs'!$B$22))/12</f>
        <v>0</v>
      </c>
      <c r="K7" s="16">
        <f>K6*('Budget Inputs'!$B$17+('Budget Inputs'!$B$17*'Budget Inputs'!$B$22))/12</f>
        <v>0</v>
      </c>
      <c r="L7" s="16">
        <f>L6*('Budget Inputs'!$B$17+('Budget Inputs'!$B$17*'Budget Inputs'!$B$22))/12</f>
        <v>0</v>
      </c>
      <c r="M7" s="16">
        <f>M6*('Budget Inputs'!$B$17+('Budget Inputs'!$B$17*'Budget Inputs'!$B$22))/12</f>
        <v>0</v>
      </c>
      <c r="N7" s="16">
        <f>SUM(B7:M7)</f>
        <v>0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ht="15.75" customHeight="1">
      <c r="A8" s="15" t="s">
        <v>36</v>
      </c>
      <c r="B8" s="19">
        <f>IF(B4&lt;'Budget Inputs'!$B$18,0,B4/'Budget Inputs'!$B$18)</f>
        <v>0</v>
      </c>
      <c r="C8" s="19">
        <f>IF(C4&lt;'Budget Inputs'!$B$18,0,C4/'Budget Inputs'!$B$18)</f>
        <v>0</v>
      </c>
      <c r="D8" s="19">
        <f>IF(D4&lt;'Budget Inputs'!$B$18,0,D4/'Budget Inputs'!$B$18)</f>
        <v>0</v>
      </c>
      <c r="E8" s="19">
        <f>IF(E4&lt;'Budget Inputs'!$B$18,0,E4/'Budget Inputs'!$B$18)</f>
        <v>0</v>
      </c>
      <c r="F8" s="19">
        <f>IF(F4&lt;'Budget Inputs'!$B$18,0,F4/'Budget Inputs'!$B$18)</f>
        <v>0</v>
      </c>
      <c r="G8" s="19">
        <f>IF(G4&lt;'Budget Inputs'!$B$18,0,G4/'Budget Inputs'!$B$18)</f>
        <v>0</v>
      </c>
      <c r="H8" s="19">
        <f>IF(H4&lt;'Budget Inputs'!$B$18,0,H4/'Budget Inputs'!$B$18)</f>
        <v>0</v>
      </c>
      <c r="I8" s="19">
        <f>IF(I4&lt;'Budget Inputs'!$B$18,0,I4/'Budget Inputs'!$B$18)</f>
        <v>0</v>
      </c>
      <c r="J8" s="19">
        <f>IF(J4&lt;'Budget Inputs'!$B$18,0,J4/'Budget Inputs'!$B$18)</f>
        <v>0</v>
      </c>
      <c r="K8" s="19">
        <f>IF(K4&lt;'Budget Inputs'!$B$18,0,K4/'Budget Inputs'!$B$18)</f>
        <v>0</v>
      </c>
      <c r="L8" s="19">
        <f>IF(L4&lt;'Budget Inputs'!$B$18,0,L4/'Budget Inputs'!$B$18)</f>
        <v>0</v>
      </c>
      <c r="M8" s="19">
        <f>IF(M4&lt;'Budget Inputs'!$B$18,0,M4/'Budget Inputs'!$B$18)</f>
        <v>0</v>
      </c>
      <c r="N8" s="19">
        <f>M8</f>
        <v>0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ht="15.75" customHeight="1">
      <c r="A9" s="15" t="s">
        <v>37</v>
      </c>
      <c r="B9" s="16">
        <f>B8*('Budget Inputs'!$B$19+('Budget Inputs'!$B$19*'Budget Inputs'!$B$22))/12</f>
        <v>0</v>
      </c>
      <c r="C9" s="16">
        <f>C8*('Budget Inputs'!$B$19+('Budget Inputs'!$B$19*'Budget Inputs'!$B$22))/12</f>
        <v>0</v>
      </c>
      <c r="D9" s="16">
        <f>D8*('Budget Inputs'!$B$19+('Budget Inputs'!$B$19*'Budget Inputs'!$B$22))/12</f>
        <v>0</v>
      </c>
      <c r="E9" s="16">
        <f>E8*('Budget Inputs'!$B$19+('Budget Inputs'!$B$19*'Budget Inputs'!$B$22))/12</f>
        <v>0</v>
      </c>
      <c r="F9" s="16">
        <f>F8*('Budget Inputs'!$B$19+('Budget Inputs'!$B$19*'Budget Inputs'!$B$22))/12</f>
        <v>0</v>
      </c>
      <c r="G9" s="16">
        <f>G8*('Budget Inputs'!$B$19+('Budget Inputs'!$B$19*'Budget Inputs'!$B$22))/12</f>
        <v>0</v>
      </c>
      <c r="H9" s="16">
        <f>H8*('Budget Inputs'!$B$19+('Budget Inputs'!$B$19*'Budget Inputs'!$B$22))/12</f>
        <v>0</v>
      </c>
      <c r="I9" s="16">
        <f>I8*('Budget Inputs'!$B$19+('Budget Inputs'!$B$19*'Budget Inputs'!$B$22))/12</f>
        <v>0</v>
      </c>
      <c r="J9" s="16">
        <f>J8*('Budget Inputs'!$B$19+('Budget Inputs'!$B$19*'Budget Inputs'!$B$22))/12</f>
        <v>0</v>
      </c>
      <c r="K9" s="16">
        <f>K8*('Budget Inputs'!$B$19+('Budget Inputs'!$B$19*'Budget Inputs'!$B$22))/12</f>
        <v>0</v>
      </c>
      <c r="L9" s="16">
        <f>L8*('Budget Inputs'!$B$19+('Budget Inputs'!$B$19*'Budget Inputs'!$B$22))/12</f>
        <v>0</v>
      </c>
      <c r="M9" s="16">
        <f>M8*('Budget Inputs'!$B$19+('Budget Inputs'!$B$19*'Budget Inputs'!$B$22))/12</f>
        <v>0</v>
      </c>
      <c r="N9" s="16">
        <f>SUM(B9:M9)</f>
        <v>0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ht="15.75" customHeight="1">
      <c r="A10" s="15" t="s">
        <v>38</v>
      </c>
      <c r="B10" s="19">
        <f>B6*'Budget Inputs'!$B$20</f>
        <v>0</v>
      </c>
      <c r="C10" s="19">
        <f>C6*'Budget Inputs'!$B$20</f>
        <v>0</v>
      </c>
      <c r="D10" s="19">
        <f>D6*'Budget Inputs'!$B$20</f>
        <v>0</v>
      </c>
      <c r="E10" s="19">
        <f>E6*'Budget Inputs'!$B$20</f>
        <v>0</v>
      </c>
      <c r="F10" s="19">
        <f>F6*'Budget Inputs'!$B$20</f>
        <v>0</v>
      </c>
      <c r="G10" s="19">
        <f>G6*'Budget Inputs'!$B$20</f>
        <v>0</v>
      </c>
      <c r="H10" s="19">
        <f>H6*'Budget Inputs'!$B$20</f>
        <v>0</v>
      </c>
      <c r="I10" s="19">
        <f>I6*'Budget Inputs'!$B$20</f>
        <v>0</v>
      </c>
      <c r="J10" s="19">
        <f>J6*'Budget Inputs'!$B$20</f>
        <v>0</v>
      </c>
      <c r="K10" s="19">
        <f>K6*'Budget Inputs'!$B$20</f>
        <v>0</v>
      </c>
      <c r="L10" s="19">
        <f>L6*'Budget Inputs'!$B$20</f>
        <v>0</v>
      </c>
      <c r="M10" s="19">
        <f>M6*'Budget Inputs'!$B$20</f>
        <v>0</v>
      </c>
      <c r="N10" s="19">
        <f>N6*'Budget Inputs'!$B$20</f>
        <v>0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ht="15.75" customHeight="1">
      <c r="A11" s="15" t="s">
        <v>39</v>
      </c>
      <c r="B11" s="16">
        <f>B10*('Budget Inputs'!$B$21+('Budget Inputs'!$B$21*'Budget Inputs'!$B$22))/12</f>
        <v>0</v>
      </c>
      <c r="C11" s="16">
        <f>C10*('Budget Inputs'!$B$21+('Budget Inputs'!$B$21*'Budget Inputs'!$B$22))/12</f>
        <v>0</v>
      </c>
      <c r="D11" s="16">
        <f>D10*('Budget Inputs'!$B$21+('Budget Inputs'!$B$21*'Budget Inputs'!$B$22))/12</f>
        <v>0</v>
      </c>
      <c r="E11" s="16">
        <f>E10*('Budget Inputs'!$B$21+('Budget Inputs'!$B$21*'Budget Inputs'!$B$22))/12</f>
        <v>0</v>
      </c>
      <c r="F11" s="16">
        <f>F10*('Budget Inputs'!$B$21+('Budget Inputs'!$B$21*'Budget Inputs'!$B$22))/12</f>
        <v>0</v>
      </c>
      <c r="G11" s="16">
        <f>G10*('Budget Inputs'!$B$21+('Budget Inputs'!$B$21*'Budget Inputs'!$B$22))/12</f>
        <v>0</v>
      </c>
      <c r="H11" s="16">
        <f>H10*('Budget Inputs'!$B$21+('Budget Inputs'!$B$21*'Budget Inputs'!$B$22))/12</f>
        <v>0</v>
      </c>
      <c r="I11" s="16">
        <f>I10*('Budget Inputs'!$B$21+('Budget Inputs'!$B$21*'Budget Inputs'!$B$22))/12</f>
        <v>0</v>
      </c>
      <c r="J11" s="16">
        <f>J10*('Budget Inputs'!$B$21+('Budget Inputs'!$B$21*'Budget Inputs'!$B$22))/12</f>
        <v>0</v>
      </c>
      <c r="K11" s="16">
        <f>K10*('Budget Inputs'!$B$21+('Budget Inputs'!$B$21*'Budget Inputs'!$B$22))/12</f>
        <v>0</v>
      </c>
      <c r="L11" s="16">
        <f>L10*('Budget Inputs'!$B$21+('Budget Inputs'!$B$21*'Budget Inputs'!$B$22))/12</f>
        <v>0</v>
      </c>
      <c r="M11" s="16">
        <f>M10*('Budget Inputs'!$B$21+('Budget Inputs'!$B$21*'Budget Inputs'!$B$22))/12</f>
        <v>0</v>
      </c>
      <c r="N11" s="16">
        <f>SUM(B11:M11)</f>
        <v>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ht="15.75" customHeight="1">
      <c r="A12" s="15" t="s">
        <v>40</v>
      </c>
      <c r="B12" s="19">
        <f t="shared" ref="B12:M12" si="3">B6+B8+B10</f>
        <v>0</v>
      </c>
      <c r="C12" s="19">
        <f t="shared" si="3"/>
        <v>0</v>
      </c>
      <c r="D12" s="19">
        <f t="shared" si="3"/>
        <v>0</v>
      </c>
      <c r="E12" s="19">
        <f t="shared" si="3"/>
        <v>0</v>
      </c>
      <c r="F12" s="19">
        <f t="shared" si="3"/>
        <v>0</v>
      </c>
      <c r="G12" s="19">
        <f t="shared" si="3"/>
        <v>0</v>
      </c>
      <c r="H12" s="19">
        <f t="shared" si="3"/>
        <v>0</v>
      </c>
      <c r="I12" s="19">
        <f t="shared" si="3"/>
        <v>0</v>
      </c>
      <c r="J12" s="19">
        <f t="shared" si="3"/>
        <v>0</v>
      </c>
      <c r="K12" s="19">
        <f t="shared" si="3"/>
        <v>0</v>
      </c>
      <c r="L12" s="19">
        <f t="shared" si="3"/>
        <v>0</v>
      </c>
      <c r="M12" s="19">
        <f t="shared" si="3"/>
        <v>0</v>
      </c>
      <c r="N12" s="19">
        <f>N6+N8</f>
        <v>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ht="15.75" customHeight="1">
      <c r="A13" s="15" t="s">
        <v>41</v>
      </c>
      <c r="B13" s="16">
        <f t="shared" ref="B13:M13" si="4">B7+B9+B11</f>
        <v>0</v>
      </c>
      <c r="C13" s="16">
        <f t="shared" si="4"/>
        <v>0</v>
      </c>
      <c r="D13" s="16">
        <f t="shared" si="4"/>
        <v>0</v>
      </c>
      <c r="E13" s="16">
        <f t="shared" si="4"/>
        <v>0</v>
      </c>
      <c r="F13" s="16">
        <f t="shared" si="4"/>
        <v>0</v>
      </c>
      <c r="G13" s="16">
        <f t="shared" si="4"/>
        <v>0</v>
      </c>
      <c r="H13" s="16">
        <f t="shared" si="4"/>
        <v>0</v>
      </c>
      <c r="I13" s="16">
        <f t="shared" si="4"/>
        <v>0</v>
      </c>
      <c r="J13" s="16">
        <f t="shared" si="4"/>
        <v>0</v>
      </c>
      <c r="K13" s="16">
        <f t="shared" si="4"/>
        <v>0</v>
      </c>
      <c r="L13" s="16">
        <f t="shared" si="4"/>
        <v>0</v>
      </c>
      <c r="M13" s="16">
        <f t="shared" si="4"/>
        <v>0</v>
      </c>
      <c r="N13" s="16">
        <f t="shared" ref="N13:N17" si="5">SUM(B13:M13)</f>
        <v>0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ht="15.75" customHeight="1">
      <c r="A14" s="15" t="s">
        <v>42</v>
      </c>
      <c r="B14" s="17"/>
      <c r="C14" s="17"/>
      <c r="D14" s="17"/>
      <c r="E14" s="17"/>
      <c r="F14" s="16">
        <f>F12*'Budget Inputs'!$B$24</f>
        <v>0</v>
      </c>
      <c r="G14" s="17"/>
      <c r="H14" s="17"/>
      <c r="I14" s="17"/>
      <c r="J14" s="17"/>
      <c r="K14" s="17"/>
      <c r="L14" s="17"/>
      <c r="M14" s="17"/>
      <c r="N14" s="16">
        <f t="shared" si="5"/>
        <v>0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ht="15.75" customHeight="1">
      <c r="A15" s="15" t="s">
        <v>43</v>
      </c>
      <c r="B15" s="16">
        <f>B12*'Budget Inputs'!$B$25</f>
        <v>0</v>
      </c>
      <c r="C15" s="16">
        <f>C12*'Budget Inputs'!$B$25</f>
        <v>0</v>
      </c>
      <c r="D15" s="16">
        <f>D12*'Budget Inputs'!$B$25</f>
        <v>0</v>
      </c>
      <c r="E15" s="16">
        <f>E12*'Budget Inputs'!$B$25</f>
        <v>0</v>
      </c>
      <c r="F15" s="16">
        <f>F12*'Budget Inputs'!$B$25</f>
        <v>0</v>
      </c>
      <c r="G15" s="16">
        <f>G12*'Budget Inputs'!$B$25</f>
        <v>0</v>
      </c>
      <c r="H15" s="16">
        <f>H12*'Budget Inputs'!$B$25</f>
        <v>0</v>
      </c>
      <c r="I15" s="16">
        <f>I12*'Budget Inputs'!$B$25</f>
        <v>0</v>
      </c>
      <c r="J15" s="16">
        <f>J12*'Budget Inputs'!$B$25</f>
        <v>0</v>
      </c>
      <c r="K15" s="16">
        <f>K12*'Budget Inputs'!$B$25</f>
        <v>0</v>
      </c>
      <c r="L15" s="16">
        <f>L12*'Budget Inputs'!$B$25</f>
        <v>0</v>
      </c>
      <c r="M15" s="16">
        <f>M12*'Budget Inputs'!$B$25</f>
        <v>0</v>
      </c>
      <c r="N15" s="16">
        <f t="shared" si="5"/>
        <v>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ht="15.75" customHeight="1">
      <c r="A16" s="15" t="s">
        <v>44</v>
      </c>
      <c r="B16" s="16">
        <f>'Budget Inputs'!$B$26/12</f>
        <v>0</v>
      </c>
      <c r="C16" s="16">
        <f>'Budget Inputs'!$B$26/12</f>
        <v>0</v>
      </c>
      <c r="D16" s="16">
        <f>'Budget Inputs'!$B$26/12</f>
        <v>0</v>
      </c>
      <c r="E16" s="16">
        <f>'Budget Inputs'!$B$26/12</f>
        <v>0</v>
      </c>
      <c r="F16" s="16">
        <f>'Budget Inputs'!$B$26/12</f>
        <v>0</v>
      </c>
      <c r="G16" s="16">
        <f>'Budget Inputs'!$B$26/12</f>
        <v>0</v>
      </c>
      <c r="H16" s="16">
        <f>'Budget Inputs'!$B$26/12</f>
        <v>0</v>
      </c>
      <c r="I16" s="16">
        <f>'Budget Inputs'!$B$26/12</f>
        <v>0</v>
      </c>
      <c r="J16" s="16">
        <f>'Budget Inputs'!$B$26/12</f>
        <v>0</v>
      </c>
      <c r="K16" s="16">
        <f>'Budget Inputs'!$B$26/12</f>
        <v>0</v>
      </c>
      <c r="L16" s="16">
        <f>'Budget Inputs'!$B$26/12</f>
        <v>0</v>
      </c>
      <c r="M16" s="16">
        <f>'Budget Inputs'!$B$26/12</f>
        <v>0</v>
      </c>
      <c r="N16" s="16">
        <f t="shared" si="5"/>
        <v>0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ht="15.75" customHeight="1">
      <c r="A17" s="15" t="s">
        <v>31</v>
      </c>
      <c r="B17" s="16">
        <f t="shared" ref="B17:M17" si="6">SUM(B13:B16)</f>
        <v>0</v>
      </c>
      <c r="C17" s="16">
        <f t="shared" si="6"/>
        <v>0</v>
      </c>
      <c r="D17" s="16">
        <f t="shared" si="6"/>
        <v>0</v>
      </c>
      <c r="E17" s="16">
        <f t="shared" si="6"/>
        <v>0</v>
      </c>
      <c r="F17" s="16">
        <f t="shared" si="6"/>
        <v>0</v>
      </c>
      <c r="G17" s="16">
        <f t="shared" si="6"/>
        <v>0</v>
      </c>
      <c r="H17" s="16">
        <f t="shared" si="6"/>
        <v>0</v>
      </c>
      <c r="I17" s="16">
        <f t="shared" si="6"/>
        <v>0</v>
      </c>
      <c r="J17" s="16">
        <f t="shared" si="6"/>
        <v>0</v>
      </c>
      <c r="K17" s="16">
        <f t="shared" si="6"/>
        <v>0</v>
      </c>
      <c r="L17" s="16">
        <f t="shared" si="6"/>
        <v>0</v>
      </c>
      <c r="M17" s="16">
        <f t="shared" si="6"/>
        <v>0</v>
      </c>
      <c r="N17" s="20">
        <f t="shared" si="5"/>
        <v>0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ht="15.75" customHeight="1">
      <c r="A18" s="15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ht="15.75" customHeight="1">
      <c r="A19" s="15" t="s">
        <v>45</v>
      </c>
      <c r="B19" s="21" t="str">
        <f t="shared" ref="B19:N19" si="7">B17/B3</f>
        <v>#DIV/0!</v>
      </c>
      <c r="C19" s="21" t="str">
        <f t="shared" si="7"/>
        <v>#DIV/0!</v>
      </c>
      <c r="D19" s="21" t="str">
        <f t="shared" si="7"/>
        <v>#DIV/0!</v>
      </c>
      <c r="E19" s="21" t="str">
        <f t="shared" si="7"/>
        <v>#DIV/0!</v>
      </c>
      <c r="F19" s="21" t="str">
        <f t="shared" si="7"/>
        <v>#DIV/0!</v>
      </c>
      <c r="G19" s="21" t="str">
        <f t="shared" si="7"/>
        <v>#DIV/0!</v>
      </c>
      <c r="H19" s="21" t="str">
        <f t="shared" si="7"/>
        <v>#DIV/0!</v>
      </c>
      <c r="I19" s="21" t="str">
        <f t="shared" si="7"/>
        <v>#DIV/0!</v>
      </c>
      <c r="J19" s="21" t="str">
        <f t="shared" si="7"/>
        <v>#DIV/0!</v>
      </c>
      <c r="K19" s="21" t="str">
        <f t="shared" si="7"/>
        <v>#DIV/0!</v>
      </c>
      <c r="L19" s="21" t="str">
        <f t="shared" si="7"/>
        <v>#DIV/0!</v>
      </c>
      <c r="M19" s="21" t="str">
        <f t="shared" si="7"/>
        <v>#DIV/0!</v>
      </c>
      <c r="N19" s="21" t="str">
        <f t="shared" si="7"/>
        <v>#DIV/0!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ht="15.75" customHeight="1">
      <c r="A20" s="1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2014-12-03T22:12:44Z</dcterms:created>
  <dc:creator>Lincoln Murphy</dc:creator>
</cp:coreProperties>
</file>